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sa.gonzales\Downloads\FULSHEAR, TX\"/>
    </mc:Choice>
  </mc:AlternateContent>
  <xr:revisionPtr revIDLastSave="0" documentId="8_{BDA59B25-BE7A-41E3-A17C-41122A6C963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ommercial Const" sheetId="4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4" l="1"/>
  <c r="B17" i="4"/>
  <c r="B8" i="4"/>
  <c r="B28" i="4"/>
  <c r="B5" i="4"/>
  <c r="B15" i="4"/>
  <c r="B6" i="4"/>
  <c r="B26" i="4"/>
  <c r="B9" i="4"/>
  <c r="B29" i="4"/>
  <c r="B19" i="4"/>
  <c r="D11" i="4"/>
  <c r="D38" i="4"/>
  <c r="B25" i="4"/>
  <c r="B16" i="4"/>
  <c r="B27" i="4"/>
  <c r="B31" i="4"/>
  <c r="D46" i="4"/>
  <c r="B11" i="4"/>
  <c r="B18" i="4"/>
  <c r="B21" i="4"/>
  <c r="I40" i="4"/>
  <c r="D40" i="4"/>
  <c r="D41" i="4"/>
  <c r="D45" i="4"/>
  <c r="B40" i="4"/>
  <c r="E45" i="4"/>
  <c r="F45" i="4"/>
  <c r="E46" i="4"/>
  <c r="F46" i="4"/>
  <c r="F47" i="4"/>
  <c r="I47" i="4"/>
  <c r="I50" i="4"/>
  <c r="I53" i="4"/>
  <c r="I59" i="4"/>
</calcChain>
</file>

<file path=xl/sharedStrings.xml><?xml version="1.0" encoding="utf-8"?>
<sst xmlns="http://schemas.openxmlformats.org/spreadsheetml/2006/main" count="35" uniqueCount="24">
  <si>
    <t>Cost</t>
  </si>
  <si>
    <t xml:space="preserve">Valuation </t>
  </si>
  <si>
    <t>$50,001 - $100,000</t>
  </si>
  <si>
    <t>$100,001 - $500,000</t>
  </si>
  <si>
    <t>1,000,001 and greater</t>
  </si>
  <si>
    <t>Cost per First  000</t>
  </si>
  <si>
    <t>Valuation</t>
  </si>
  <si>
    <t>Cost Per Additional $1,000 and Fraction Of</t>
  </si>
  <si>
    <t>Range</t>
  </si>
  <si>
    <t xml:space="preserve">First </t>
  </si>
  <si>
    <t>TOTAL BUILDING PERMIT FEE</t>
  </si>
  <si>
    <t>$50,000  or Less</t>
  </si>
  <si>
    <t>$500,001 - 1,000,000</t>
  </si>
  <si>
    <t>Commercial Construction</t>
  </si>
  <si>
    <t>PLAN REVIEW FEE</t>
  </si>
  <si>
    <t>Divided by 2</t>
  </si>
  <si>
    <t>Plus: Application Fee</t>
  </si>
  <si>
    <t>INSPECTION FEE</t>
  </si>
  <si>
    <t>Remaining Valuation</t>
  </si>
  <si>
    <t>TOTAL VALUATION FEE</t>
  </si>
  <si>
    <t>Divided by $1,000</t>
  </si>
  <si>
    <t xml:space="preserve">      TOTAL VALUATION</t>
  </si>
  <si>
    <t>Cost Per Additional $ 1,000 of Valuation:</t>
  </si>
  <si>
    <t xml:space="preserve">Cost per $1,000 and fraction of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</si>
</sst>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Font="1"/>
    <xf numFmtId="0" fontId="0" fillId="0" borderId="6" xfId="0" applyFont="1" applyBorder="1"/>
    <xf numFmtId="0" fontId="0" fillId="0" borderId="7" xfId="0" applyFont="1" applyBorder="1"/>
    <xf numFmtId="0" fontId="0" fillId="0" borderId="0" xfId="0" applyFont="1" applyBorder="1"/>
    <xf numFmtId="0" fontId="0" fillId="2" borderId="5" xfId="0" applyFont="1" applyFill="1" applyBorder="1"/>
    <xf numFmtId="0" fontId="0" fillId="2" borderId="6" xfId="0" applyFont="1" applyFill="1" applyBorder="1"/>
    <xf numFmtId="0" fontId="0" fillId="2" borderId="7" xfId="0" applyFont="1" applyFill="1" applyBorder="1"/>
    <xf numFmtId="0" fontId="0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0" fillId="2" borderId="9" xfId="0" applyFont="1" applyFill="1" applyBorder="1"/>
    <xf numFmtId="0" fontId="0" fillId="2" borderId="8" xfId="0" applyFont="1" applyFill="1" applyBorder="1"/>
    <xf numFmtId="0" fontId="2" fillId="2" borderId="0" xfId="0" applyFont="1" applyFill="1" applyBorder="1"/>
    <xf numFmtId="0" fontId="0" fillId="2" borderId="11" xfId="0" applyFont="1" applyFill="1" applyBorder="1"/>
    <xf numFmtId="44" fontId="0" fillId="2" borderId="0" xfId="2" applyFont="1" applyFill="1" applyBorder="1"/>
    <xf numFmtId="44" fontId="2" fillId="2" borderId="0" xfId="2" applyFont="1" applyFill="1" applyBorder="1"/>
    <xf numFmtId="164" fontId="2" fillId="2" borderId="0" xfId="0" applyNumberFormat="1" applyFont="1" applyFill="1" applyBorder="1"/>
    <xf numFmtId="44" fontId="2" fillId="2" borderId="3" xfId="2" applyFont="1" applyFill="1" applyBorder="1"/>
    <xf numFmtId="44" fontId="0" fillId="2" borderId="11" xfId="2" applyFont="1" applyFill="1" applyBorder="1"/>
    <xf numFmtId="0" fontId="0" fillId="2" borderId="12" xfId="0" applyFont="1" applyFill="1" applyBorder="1"/>
    <xf numFmtId="164" fontId="2" fillId="2" borderId="0" xfId="1" applyNumberFormat="1" applyFont="1" applyFill="1" applyBorder="1"/>
    <xf numFmtId="44" fontId="2" fillId="2" borderId="1" xfId="2" applyFont="1" applyFill="1" applyBorder="1"/>
    <xf numFmtId="0" fontId="0" fillId="2" borderId="8" xfId="0" applyFill="1" applyBorder="1"/>
    <xf numFmtId="44" fontId="2" fillId="2" borderId="3" xfId="0" applyNumberFormat="1" applyFont="1" applyFill="1" applyBorder="1"/>
    <xf numFmtId="44" fontId="0" fillId="0" borderId="2" xfId="0" applyNumberFormat="1" applyBorder="1"/>
    <xf numFmtId="0" fontId="2" fillId="2" borderId="9" xfId="0" applyFont="1" applyFill="1" applyBorder="1"/>
    <xf numFmtId="44" fontId="0" fillId="2" borderId="6" xfId="2" applyFont="1" applyFill="1" applyBorder="1"/>
    <xf numFmtId="0" fontId="0" fillId="2" borderId="0" xfId="0" applyFill="1" applyBorder="1"/>
    <xf numFmtId="0" fontId="2" fillId="2" borderId="11" xfId="0" applyFont="1" applyFill="1" applyBorder="1"/>
    <xf numFmtId="0" fontId="2" fillId="2" borderId="12" xfId="0" applyFont="1" applyFill="1" applyBorder="1"/>
    <xf numFmtId="44" fontId="2" fillId="2" borderId="0" xfId="0" applyNumberFormat="1" applyFont="1" applyFill="1" applyBorder="1"/>
    <xf numFmtId="44" fontId="0" fillId="2" borderId="0" xfId="0" applyNumberFormat="1" applyFont="1" applyFill="1" applyBorder="1"/>
    <xf numFmtId="0" fontId="3" fillId="2" borderId="0" xfId="0" applyFont="1" applyFill="1" applyBorder="1"/>
    <xf numFmtId="44" fontId="0" fillId="2" borderId="0" xfId="0" applyNumberFormat="1" applyFill="1" applyBorder="1"/>
    <xf numFmtId="0" fontId="4" fillId="0" borderId="4" xfId="0" applyFont="1" applyBorder="1" applyAlignment="1"/>
    <xf numFmtId="44" fontId="0" fillId="0" borderId="13" xfId="0" applyNumberFormat="1" applyBorder="1"/>
    <xf numFmtId="0" fontId="2" fillId="2" borderId="3" xfId="0" applyFont="1" applyFill="1" applyBorder="1" applyAlignment="1">
      <alignment horizontal="center"/>
    </xf>
    <xf numFmtId="0" fontId="0" fillId="2" borderId="10" xfId="0" applyFill="1" applyBorder="1"/>
    <xf numFmtId="0" fontId="3" fillId="2" borderId="0" xfId="0" applyFont="1" applyFill="1" applyBorder="1" applyAlignment="1"/>
    <xf numFmtId="0" fontId="3" fillId="2" borderId="8" xfId="0" applyFont="1" applyFill="1" applyBorder="1" applyAlignment="1"/>
    <xf numFmtId="44" fontId="0" fillId="2" borderId="8" xfId="2" applyFont="1" applyFill="1" applyBorder="1"/>
    <xf numFmtId="44" fontId="0" fillId="2" borderId="10" xfId="2" applyFont="1" applyFill="1" applyBorder="1"/>
    <xf numFmtId="44" fontId="0" fillId="0" borderId="0" xfId="0" applyNumberFormat="1"/>
    <xf numFmtId="44" fontId="2" fillId="2" borderId="2" xfId="2" applyFont="1" applyFill="1" applyBorder="1"/>
    <xf numFmtId="0" fontId="2" fillId="2" borderId="14" xfId="0" applyFont="1" applyFill="1" applyBorder="1"/>
    <xf numFmtId="44" fontId="2" fillId="2" borderId="15" xfId="0" applyNumberFormat="1" applyFont="1" applyFill="1" applyBorder="1"/>
    <xf numFmtId="44" fontId="0" fillId="2" borderId="15" xfId="2" applyFont="1" applyFill="1" applyBorder="1"/>
    <xf numFmtId="0" fontId="2" fillId="2" borderId="4" xfId="0" applyFont="1" applyFill="1" applyBorder="1"/>
    <xf numFmtId="44" fontId="0" fillId="2" borderId="16" xfId="2" applyFont="1" applyFill="1" applyBorder="1"/>
    <xf numFmtId="44" fontId="5" fillId="2" borderId="0" xfId="0" applyNumberFormat="1" applyFont="1" applyFill="1" applyBorder="1"/>
    <xf numFmtId="0" fontId="0" fillId="0" borderId="0" xfId="0" applyBorder="1"/>
    <xf numFmtId="43" fontId="2" fillId="2" borderId="0" xfId="1" applyNumberFormat="1" applyFont="1" applyFill="1" applyBorder="1"/>
    <xf numFmtId="2" fontId="0" fillId="0" borderId="0" xfId="0" applyNumberFormat="1"/>
    <xf numFmtId="43" fontId="0" fillId="0" borderId="0" xfId="1" applyFont="1"/>
    <xf numFmtId="0" fontId="2" fillId="2" borderId="16" xfId="0" applyFont="1" applyFill="1" applyBorder="1" applyAlignment="1"/>
    <xf numFmtId="0" fontId="2" fillId="2" borderId="3" xfId="0" applyFont="1" applyFill="1" applyBorder="1" applyAlignment="1"/>
    <xf numFmtId="43" fontId="2" fillId="2" borderId="19" xfId="0" applyNumberFormat="1" applyFont="1" applyFill="1" applyBorder="1"/>
    <xf numFmtId="44" fontId="2" fillId="2" borderId="17" xfId="0" applyNumberFormat="1" applyFont="1" applyFill="1" applyBorder="1"/>
    <xf numFmtId="43" fontId="2" fillId="2" borderId="20" xfId="0" applyNumberFormat="1" applyFont="1" applyFill="1" applyBorder="1"/>
    <xf numFmtId="44" fontId="2" fillId="2" borderId="18" xfId="0" applyNumberFormat="1" applyFont="1" applyFill="1" applyBorder="1"/>
    <xf numFmtId="0" fontId="2" fillId="2" borderId="13" xfId="0" applyFont="1" applyFill="1" applyBorder="1"/>
    <xf numFmtId="43" fontId="2" fillId="2" borderId="3" xfId="1" applyFont="1" applyFill="1" applyBorder="1" applyAlignment="1">
      <alignment horizontal="center"/>
    </xf>
    <xf numFmtId="0" fontId="3" fillId="2" borderId="8" xfId="0" applyFont="1" applyFill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60"/>
  <sheetViews>
    <sheetView tabSelected="1" workbookViewId="0">
      <selection activeCell="E8" sqref="E8"/>
    </sheetView>
  </sheetViews>
  <sheetFormatPr defaultRowHeight="14.4" x14ac:dyDescent="0.3"/>
  <cols>
    <col min="1" max="1" width="5.44140625" customWidth="1"/>
    <col min="2" max="2" width="20" style="1" customWidth="1"/>
    <col min="3" max="3" width="4.33203125" style="1" customWidth="1"/>
    <col min="4" max="4" width="18.33203125" style="1" customWidth="1"/>
    <col min="5" max="5" width="8.109375" style="1" customWidth="1"/>
    <col min="6" max="6" width="20.5546875" style="1" customWidth="1"/>
    <col min="7" max="7" width="3.33203125" style="1" customWidth="1"/>
    <col min="8" max="8" width="2.5546875" style="1" customWidth="1"/>
    <col min="9" max="9" width="17.6640625" style="1" customWidth="1"/>
    <col min="10" max="10" width="1.44140625" style="1" customWidth="1"/>
    <col min="11" max="11" width="3" customWidth="1"/>
    <col min="14" max="15" width="4.88671875" customWidth="1"/>
    <col min="16" max="16" width="11.5546875" bestFit="1" customWidth="1"/>
  </cols>
  <sheetData>
    <row r="1" spans="1:10" ht="15" thickBot="1" x14ac:dyDescent="0.35"/>
    <row r="2" spans="1:10" ht="24" thickBot="1" x14ac:dyDescent="0.5">
      <c r="A2" s="34" t="s">
        <v>13</v>
      </c>
      <c r="B2" s="34"/>
      <c r="C2" s="2"/>
      <c r="D2" s="2"/>
      <c r="E2" s="2"/>
      <c r="F2" s="2"/>
      <c r="G2" s="2"/>
      <c r="H2" s="2"/>
      <c r="I2" s="2"/>
      <c r="J2" s="3"/>
    </row>
    <row r="3" spans="1:10" ht="15" thickBot="1" x14ac:dyDescent="0.35">
      <c r="A3" s="22"/>
      <c r="B3" s="6"/>
      <c r="C3" s="6"/>
      <c r="D3" s="6"/>
      <c r="E3" s="6"/>
      <c r="F3" s="26"/>
      <c r="G3" s="26"/>
      <c r="H3" s="26"/>
      <c r="I3" s="26"/>
      <c r="J3" s="7"/>
    </row>
    <row r="4" spans="1:10" ht="15" thickBot="1" x14ac:dyDescent="0.35">
      <c r="A4" s="22"/>
      <c r="B4" s="9" t="s">
        <v>1</v>
      </c>
      <c r="C4" s="8"/>
      <c r="D4" s="36" t="s">
        <v>6</v>
      </c>
      <c r="E4" s="8"/>
      <c r="F4" s="9" t="s">
        <v>8</v>
      </c>
      <c r="G4" s="9"/>
      <c r="H4" s="8"/>
      <c r="I4" s="8"/>
      <c r="J4" s="10"/>
    </row>
    <row r="5" spans="1:10" x14ac:dyDescent="0.3">
      <c r="A5" s="22"/>
      <c r="B5" s="30">
        <f>IF(D5&gt;0,I5,0)</f>
        <v>0</v>
      </c>
      <c r="C5" s="33"/>
      <c r="D5" s="35"/>
      <c r="E5" s="12"/>
      <c r="F5" s="12" t="s">
        <v>11</v>
      </c>
      <c r="G5" s="12"/>
      <c r="H5" s="12"/>
      <c r="I5" s="15">
        <v>1000</v>
      </c>
      <c r="J5" s="25"/>
    </row>
    <row r="6" spans="1:10" x14ac:dyDescent="0.3">
      <c r="A6" s="22"/>
      <c r="B6" s="30">
        <f t="shared" ref="B6:B9" si="0">IF(D6&gt;0,I6,0)</f>
        <v>0</v>
      </c>
      <c r="C6" s="33"/>
      <c r="D6" s="24"/>
      <c r="E6" s="12"/>
      <c r="F6" s="12" t="s">
        <v>2</v>
      </c>
      <c r="G6" s="12"/>
      <c r="H6" s="12"/>
      <c r="I6" s="15">
        <v>50000</v>
      </c>
      <c r="J6" s="25"/>
    </row>
    <row r="7" spans="1:10" x14ac:dyDescent="0.3">
      <c r="A7" s="22"/>
      <c r="B7" s="30">
        <f t="shared" si="0"/>
        <v>0</v>
      </c>
      <c r="C7" s="33"/>
      <c r="D7" s="24">
        <v>0</v>
      </c>
      <c r="E7" s="12"/>
      <c r="F7" s="12" t="s">
        <v>3</v>
      </c>
      <c r="G7" s="12"/>
      <c r="H7" s="12"/>
      <c r="I7" s="15">
        <v>100000</v>
      </c>
      <c r="J7" s="25"/>
    </row>
    <row r="8" spans="1:10" x14ac:dyDescent="0.3">
      <c r="A8" s="22"/>
      <c r="B8" s="30">
        <f t="shared" si="0"/>
        <v>0</v>
      </c>
      <c r="C8" s="33"/>
      <c r="D8" s="24"/>
      <c r="E8" s="12"/>
      <c r="F8" s="12" t="s">
        <v>12</v>
      </c>
      <c r="G8" s="12"/>
      <c r="H8" s="12"/>
      <c r="I8" s="15">
        <v>500000</v>
      </c>
      <c r="J8" s="25"/>
    </row>
    <row r="9" spans="1:10" x14ac:dyDescent="0.3">
      <c r="A9" s="22"/>
      <c r="B9" s="30">
        <f t="shared" si="0"/>
        <v>0</v>
      </c>
      <c r="C9" s="33"/>
      <c r="D9" s="24">
        <v>0</v>
      </c>
      <c r="E9" s="12"/>
      <c r="F9" s="12" t="s">
        <v>4</v>
      </c>
      <c r="G9" s="12"/>
      <c r="H9" s="12"/>
      <c r="I9" s="15">
        <v>1000000</v>
      </c>
      <c r="J9" s="25"/>
    </row>
    <row r="10" spans="1:10" ht="15" thickBot="1" x14ac:dyDescent="0.35">
      <c r="A10" s="22"/>
      <c r="B10" s="12"/>
      <c r="C10" s="8"/>
      <c r="D10" s="8"/>
      <c r="E10" s="12"/>
      <c r="F10" s="12"/>
      <c r="G10" s="12"/>
      <c r="H10" s="12"/>
      <c r="I10" s="12"/>
      <c r="J10" s="25"/>
    </row>
    <row r="11" spans="1:10" ht="15" thickBot="1" x14ac:dyDescent="0.35">
      <c r="A11" s="22"/>
      <c r="B11" s="23">
        <f>SUM(B5:B10)</f>
        <v>0</v>
      </c>
      <c r="C11" s="30"/>
      <c r="D11" s="23">
        <f>SUM(D5:D10)</f>
        <v>0</v>
      </c>
      <c r="E11" s="12"/>
      <c r="F11" s="12"/>
      <c r="G11" s="12"/>
      <c r="H11" s="12"/>
      <c r="I11" s="12"/>
      <c r="J11" s="25"/>
    </row>
    <row r="12" spans="1:10" x14ac:dyDescent="0.3">
      <c r="A12" s="22"/>
      <c r="B12" s="8"/>
      <c r="C12" s="8"/>
      <c r="D12" s="8"/>
      <c r="E12" s="12"/>
      <c r="F12" s="12"/>
      <c r="G12" s="12"/>
      <c r="H12" s="12"/>
      <c r="I12" s="12"/>
      <c r="J12" s="25"/>
    </row>
    <row r="13" spans="1:10" x14ac:dyDescent="0.3">
      <c r="A13" s="22"/>
      <c r="B13" s="8"/>
      <c r="C13" s="8"/>
      <c r="D13" s="8"/>
      <c r="E13" s="12"/>
      <c r="F13" s="12"/>
      <c r="G13" s="12"/>
      <c r="H13" s="12"/>
      <c r="I13" s="12"/>
      <c r="J13" s="25"/>
    </row>
    <row r="14" spans="1:10" x14ac:dyDescent="0.3">
      <c r="A14" s="22"/>
      <c r="B14" s="9" t="s">
        <v>5</v>
      </c>
      <c r="C14" s="9"/>
      <c r="D14" s="9"/>
      <c r="E14" s="12"/>
      <c r="F14" s="12"/>
      <c r="G14" s="12"/>
      <c r="H14" s="12"/>
      <c r="I14" s="12"/>
      <c r="J14" s="25"/>
    </row>
    <row r="15" spans="1:10" x14ac:dyDescent="0.3">
      <c r="A15" s="22"/>
      <c r="B15" s="15">
        <f>IF(B5&gt;0,I15,0)</f>
        <v>0</v>
      </c>
      <c r="C15" s="14"/>
      <c r="D15" s="14"/>
      <c r="E15" s="12"/>
      <c r="F15" s="12" t="s">
        <v>11</v>
      </c>
      <c r="G15" s="12"/>
      <c r="H15" s="12"/>
      <c r="I15" s="15">
        <v>700</v>
      </c>
      <c r="J15" s="25"/>
    </row>
    <row r="16" spans="1:10" x14ac:dyDescent="0.3">
      <c r="A16" s="22"/>
      <c r="B16" s="15">
        <f t="shared" ref="B16:B19" si="1">IF(B6&gt;0,I16,0)</f>
        <v>0</v>
      </c>
      <c r="C16" s="14"/>
      <c r="D16" s="14"/>
      <c r="E16" s="12"/>
      <c r="F16" s="12" t="s">
        <v>2</v>
      </c>
      <c r="G16" s="12"/>
      <c r="H16" s="12"/>
      <c r="I16" s="15">
        <v>800</v>
      </c>
      <c r="J16" s="25"/>
    </row>
    <row r="17" spans="1:10" x14ac:dyDescent="0.3">
      <c r="A17" s="22"/>
      <c r="B17" s="15">
        <f t="shared" si="1"/>
        <v>0</v>
      </c>
      <c r="C17" s="14"/>
      <c r="D17" s="14"/>
      <c r="E17" s="12"/>
      <c r="F17" s="12" t="s">
        <v>3</v>
      </c>
      <c r="G17" s="12"/>
      <c r="H17" s="12"/>
      <c r="I17" s="15">
        <v>1000</v>
      </c>
      <c r="J17" s="25"/>
    </row>
    <row r="18" spans="1:10" x14ac:dyDescent="0.3">
      <c r="A18" s="22"/>
      <c r="B18" s="15">
        <f t="shared" si="1"/>
        <v>0</v>
      </c>
      <c r="C18" s="14"/>
      <c r="D18" s="14"/>
      <c r="E18" s="12"/>
      <c r="F18" s="12" t="s">
        <v>12</v>
      </c>
      <c r="G18" s="12"/>
      <c r="H18" s="12"/>
      <c r="I18" s="15">
        <v>3500</v>
      </c>
      <c r="J18" s="25"/>
    </row>
    <row r="19" spans="1:10" x14ac:dyDescent="0.3">
      <c r="A19" s="22"/>
      <c r="B19" s="15">
        <f t="shared" si="1"/>
        <v>0</v>
      </c>
      <c r="C19" s="14"/>
      <c r="D19" s="14"/>
      <c r="E19" s="12"/>
      <c r="F19" s="12" t="s">
        <v>4</v>
      </c>
      <c r="G19" s="12"/>
      <c r="H19" s="12"/>
      <c r="I19" s="15">
        <v>4064</v>
      </c>
      <c r="J19" s="25"/>
    </row>
    <row r="20" spans="1:10" ht="15" thickBot="1" x14ac:dyDescent="0.35">
      <c r="A20" s="22"/>
      <c r="B20" s="12"/>
      <c r="C20" s="8"/>
      <c r="D20" s="8"/>
      <c r="E20" s="12"/>
      <c r="F20" s="12"/>
      <c r="G20" s="12"/>
      <c r="H20" s="12"/>
      <c r="I20" s="15"/>
      <c r="J20" s="25"/>
    </row>
    <row r="21" spans="1:10" ht="15" thickBot="1" x14ac:dyDescent="0.35">
      <c r="A21" s="22"/>
      <c r="B21" s="23">
        <f>SUM(B15:B20)</f>
        <v>0</v>
      </c>
      <c r="C21" s="30"/>
      <c r="D21" s="31"/>
      <c r="E21" s="12"/>
      <c r="F21" s="12"/>
      <c r="G21" s="12"/>
      <c r="H21" s="12"/>
      <c r="I21" s="15"/>
      <c r="J21" s="25"/>
    </row>
    <row r="22" spans="1:10" x14ac:dyDescent="0.3">
      <c r="A22" s="22"/>
      <c r="B22" s="8"/>
      <c r="C22" s="8"/>
      <c r="D22" s="8"/>
      <c r="E22" s="12"/>
      <c r="F22" s="12"/>
      <c r="G22" s="12"/>
      <c r="H22" s="12"/>
      <c r="I22" s="15"/>
      <c r="J22" s="25"/>
    </row>
    <row r="23" spans="1:10" x14ac:dyDescent="0.3">
      <c r="A23" s="22"/>
      <c r="B23" s="32" t="s">
        <v>7</v>
      </c>
      <c r="C23" s="32"/>
      <c r="D23" s="8"/>
      <c r="E23" s="12"/>
      <c r="F23" s="12"/>
      <c r="G23" s="12"/>
      <c r="H23" s="12"/>
      <c r="I23" s="15"/>
      <c r="J23" s="25"/>
    </row>
    <row r="24" spans="1:10" x14ac:dyDescent="0.3">
      <c r="A24" s="22"/>
      <c r="B24" s="27"/>
      <c r="C24" s="27"/>
      <c r="D24" s="8"/>
      <c r="E24" s="12"/>
      <c r="F24" s="12"/>
      <c r="G24" s="12"/>
      <c r="H24" s="12"/>
      <c r="I24" s="15"/>
      <c r="J24" s="25"/>
    </row>
    <row r="25" spans="1:10" x14ac:dyDescent="0.3">
      <c r="A25" s="22"/>
      <c r="B25" s="15">
        <f>IF(B5&gt;0,I25,0)</f>
        <v>0</v>
      </c>
      <c r="C25" s="14"/>
      <c r="D25" s="8"/>
      <c r="E25" s="12"/>
      <c r="F25" s="12" t="s">
        <v>11</v>
      </c>
      <c r="G25" s="12"/>
      <c r="H25" s="12"/>
      <c r="I25" s="15">
        <v>5.75</v>
      </c>
      <c r="J25" s="25"/>
    </row>
    <row r="26" spans="1:10" x14ac:dyDescent="0.3">
      <c r="A26" s="22"/>
      <c r="B26" s="15">
        <f t="shared" ref="B26:B29" si="2">IF(B6&gt;0,I26,0)</f>
        <v>0</v>
      </c>
      <c r="C26" s="14"/>
      <c r="D26" s="8"/>
      <c r="E26" s="12"/>
      <c r="F26" s="12" t="s">
        <v>2</v>
      </c>
      <c r="G26" s="12"/>
      <c r="H26" s="12"/>
      <c r="I26" s="15">
        <v>4.75</v>
      </c>
      <c r="J26" s="25"/>
    </row>
    <row r="27" spans="1:10" x14ac:dyDescent="0.3">
      <c r="A27" s="22"/>
      <c r="B27" s="15">
        <f t="shared" si="2"/>
        <v>0</v>
      </c>
      <c r="C27" s="14"/>
      <c r="D27" s="8"/>
      <c r="E27" s="12"/>
      <c r="F27" s="12" t="s">
        <v>3</v>
      </c>
      <c r="G27" s="12"/>
      <c r="H27" s="12"/>
      <c r="I27" s="15">
        <v>3.5</v>
      </c>
      <c r="J27" s="25"/>
    </row>
    <row r="28" spans="1:10" x14ac:dyDescent="0.3">
      <c r="A28" s="22"/>
      <c r="B28" s="15">
        <f t="shared" si="2"/>
        <v>0</v>
      </c>
      <c r="C28" s="14"/>
      <c r="D28" s="8"/>
      <c r="E28" s="12"/>
      <c r="F28" s="12" t="s">
        <v>12</v>
      </c>
      <c r="G28" s="12"/>
      <c r="H28" s="12"/>
      <c r="I28" s="15">
        <v>3</v>
      </c>
      <c r="J28" s="25"/>
    </row>
    <row r="29" spans="1:10" x14ac:dyDescent="0.3">
      <c r="A29" s="22"/>
      <c r="B29" s="15">
        <f t="shared" si="2"/>
        <v>0</v>
      </c>
      <c r="C29" s="14"/>
      <c r="D29" s="8"/>
      <c r="E29" s="12"/>
      <c r="F29" s="12" t="s">
        <v>4</v>
      </c>
      <c r="G29" s="12"/>
      <c r="H29" s="12"/>
      <c r="I29" s="15">
        <v>3</v>
      </c>
      <c r="J29" s="25"/>
    </row>
    <row r="30" spans="1:10" ht="15" thickBot="1" x14ac:dyDescent="0.35">
      <c r="A30" s="22"/>
      <c r="B30" s="12"/>
      <c r="C30" s="8"/>
      <c r="D30" s="8"/>
      <c r="E30" s="12"/>
      <c r="F30" s="12"/>
      <c r="G30" s="12"/>
      <c r="H30" s="12"/>
      <c r="I30" s="12"/>
      <c r="J30" s="25"/>
    </row>
    <row r="31" spans="1:10" ht="15" thickBot="1" x14ac:dyDescent="0.35">
      <c r="A31" s="22"/>
      <c r="B31" s="23">
        <f>SUM(B25:B30)</f>
        <v>0</v>
      </c>
      <c r="C31" s="30"/>
      <c r="D31" s="8"/>
      <c r="E31" s="12"/>
      <c r="F31" s="12"/>
      <c r="G31" s="12"/>
      <c r="H31" s="12"/>
      <c r="I31" s="12"/>
      <c r="J31" s="25"/>
    </row>
    <row r="32" spans="1:10" ht="15" thickBot="1" x14ac:dyDescent="0.35">
      <c r="A32" s="37"/>
      <c r="B32" s="13"/>
      <c r="C32" s="13"/>
      <c r="D32" s="13"/>
      <c r="E32" s="28"/>
      <c r="F32" s="28"/>
      <c r="G32" s="28"/>
      <c r="H32" s="28"/>
      <c r="I32" s="28"/>
      <c r="J32" s="29"/>
    </row>
    <row r="33" spans="1:16" x14ac:dyDescent="0.3">
      <c r="B33" s="4"/>
    </row>
    <row r="34" spans="1:16" ht="15" thickBot="1" x14ac:dyDescent="0.35">
      <c r="B34" s="4"/>
    </row>
    <row r="35" spans="1:16" ht="24" thickBot="1" x14ac:dyDescent="0.5">
      <c r="A35" s="34" t="s">
        <v>13</v>
      </c>
      <c r="B35" s="34"/>
      <c r="C35" s="2"/>
      <c r="D35" s="2"/>
      <c r="E35" s="2"/>
      <c r="F35" s="2"/>
      <c r="G35" s="2"/>
      <c r="H35" s="2"/>
      <c r="I35" s="2"/>
      <c r="J35" s="3"/>
    </row>
    <row r="36" spans="1:16" x14ac:dyDescent="0.3">
      <c r="A36" s="22"/>
      <c r="B36" s="6"/>
      <c r="C36" s="6"/>
      <c r="D36" s="6"/>
      <c r="E36" s="6"/>
      <c r="F36" s="6"/>
      <c r="G36" s="6"/>
      <c r="H36" s="5"/>
      <c r="I36" s="6"/>
      <c r="J36" s="7"/>
    </row>
    <row r="37" spans="1:16" ht="15" thickBot="1" x14ac:dyDescent="0.35">
      <c r="A37" s="39"/>
      <c r="B37" s="38"/>
      <c r="C37" s="9"/>
      <c r="D37" s="9"/>
      <c r="E37" s="8"/>
      <c r="F37" s="8"/>
      <c r="G37" s="8"/>
      <c r="H37" s="11"/>
      <c r="I37" s="9" t="s">
        <v>0</v>
      </c>
      <c r="J37" s="10"/>
    </row>
    <row r="38" spans="1:16" ht="15" thickBot="1" x14ac:dyDescent="0.35">
      <c r="A38" s="55" t="s">
        <v>21</v>
      </c>
      <c r="B38" s="54"/>
      <c r="C38" s="8"/>
      <c r="D38" s="17">
        <f>+D11</f>
        <v>0</v>
      </c>
      <c r="E38" s="12"/>
      <c r="F38" s="8"/>
      <c r="G38" s="15"/>
      <c r="H38" s="40"/>
      <c r="I38" s="14"/>
      <c r="J38" s="10"/>
    </row>
    <row r="39" spans="1:16" ht="15" thickBot="1" x14ac:dyDescent="0.35">
      <c r="A39" s="22"/>
      <c r="B39" s="8"/>
      <c r="C39" s="8"/>
      <c r="D39" s="14"/>
      <c r="E39" s="8"/>
      <c r="F39" s="8"/>
      <c r="G39" s="14"/>
      <c r="H39" s="40"/>
      <c r="I39" s="14"/>
      <c r="J39" s="10"/>
    </row>
    <row r="40" spans="1:16" ht="15" thickBot="1" x14ac:dyDescent="0.35">
      <c r="A40" s="61" t="s">
        <v>9</v>
      </c>
      <c r="B40" s="23">
        <f>+B11</f>
        <v>0</v>
      </c>
      <c r="C40" s="12"/>
      <c r="D40" s="15">
        <f>+B11</f>
        <v>0</v>
      </c>
      <c r="E40" s="8"/>
      <c r="F40" s="8"/>
      <c r="G40" s="15"/>
      <c r="H40" s="40"/>
      <c r="I40" s="15">
        <f>+B21</f>
        <v>0</v>
      </c>
      <c r="J40" s="10"/>
    </row>
    <row r="41" spans="1:16" ht="15" thickBot="1" x14ac:dyDescent="0.35">
      <c r="A41" s="22"/>
      <c r="B41" s="12" t="s">
        <v>18</v>
      </c>
      <c r="C41" s="12"/>
      <c r="D41" s="21">
        <f>+D38-D40</f>
        <v>0</v>
      </c>
      <c r="E41" s="8"/>
      <c r="F41" s="8"/>
      <c r="G41" s="15"/>
      <c r="H41" s="40"/>
      <c r="I41" s="14"/>
      <c r="J41" s="10"/>
      <c r="P41" s="53"/>
    </row>
    <row r="42" spans="1:16" ht="15" thickTop="1" x14ac:dyDescent="0.3">
      <c r="A42" s="22"/>
      <c r="B42" s="12"/>
      <c r="C42" s="12"/>
      <c r="D42" s="15"/>
      <c r="E42" s="8"/>
      <c r="F42" s="8"/>
      <c r="G42" s="15"/>
      <c r="H42" s="40"/>
      <c r="I42" s="14"/>
      <c r="J42" s="10"/>
      <c r="P42" s="53"/>
    </row>
    <row r="43" spans="1:16" x14ac:dyDescent="0.3">
      <c r="A43" s="22"/>
      <c r="B43" s="8"/>
      <c r="C43" s="8"/>
      <c r="D43" s="8"/>
      <c r="E43" s="8"/>
      <c r="F43" s="8"/>
      <c r="G43" s="14"/>
      <c r="H43" s="40"/>
      <c r="I43" s="14"/>
      <c r="J43" s="10"/>
    </row>
    <row r="44" spans="1:16" x14ac:dyDescent="0.3">
      <c r="A44" s="62" t="s">
        <v>22</v>
      </c>
      <c r="B44" s="8"/>
      <c r="C44" s="8"/>
      <c r="D44" s="8"/>
      <c r="E44" s="8"/>
      <c r="F44" s="8"/>
      <c r="G44" s="14"/>
      <c r="H44" s="40"/>
      <c r="I44" s="14"/>
      <c r="J44" s="10"/>
    </row>
    <row r="45" spans="1:16" x14ac:dyDescent="0.3">
      <c r="A45" s="12" t="s">
        <v>20</v>
      </c>
      <c r="B45" s="12"/>
      <c r="C45" s="8"/>
      <c r="D45" s="51">
        <f>D41/1000</f>
        <v>0</v>
      </c>
      <c r="E45" s="56">
        <f>ROUNDDOWN(+D45,0)</f>
        <v>0</v>
      </c>
      <c r="F45" s="57">
        <f>+E45*D46</f>
        <v>0</v>
      </c>
      <c r="G45" s="20"/>
      <c r="H45" s="40"/>
      <c r="I45" s="14"/>
      <c r="J45" s="10"/>
      <c r="M45" s="52"/>
      <c r="P45" s="53"/>
    </row>
    <row r="46" spans="1:16" ht="16.2" x14ac:dyDescent="0.45">
      <c r="A46" s="12" t="s">
        <v>23</v>
      </c>
      <c r="B46" s="12"/>
      <c r="C46" s="8"/>
      <c r="D46" s="49">
        <f>+B31</f>
        <v>0</v>
      </c>
      <c r="E46" s="58">
        <f>+D45-E45</f>
        <v>0</v>
      </c>
      <c r="F46" s="59">
        <f>IF(E46&gt;0,D46,0)</f>
        <v>0</v>
      </c>
      <c r="G46" s="30"/>
      <c r="H46" s="40"/>
      <c r="I46" s="15"/>
      <c r="J46" s="10"/>
      <c r="L46" s="42"/>
      <c r="M46" s="42"/>
    </row>
    <row r="47" spans="1:16" x14ac:dyDescent="0.3">
      <c r="A47" s="22"/>
      <c r="B47" s="12"/>
      <c r="C47" s="8"/>
      <c r="D47" s="30"/>
      <c r="E47" s="60"/>
      <c r="F47" s="59">
        <f>SUM(F45:F46)</f>
        <v>0</v>
      </c>
      <c r="G47" s="30"/>
      <c r="H47" s="40"/>
      <c r="I47" s="30">
        <f>+F47</f>
        <v>0</v>
      </c>
      <c r="J47" s="10"/>
      <c r="M47" s="52"/>
      <c r="N47" s="52"/>
      <c r="O47" s="52"/>
    </row>
    <row r="48" spans="1:16" x14ac:dyDescent="0.3">
      <c r="A48" s="22"/>
      <c r="B48" s="12"/>
      <c r="C48" s="8"/>
      <c r="D48" s="30"/>
      <c r="E48" s="12"/>
      <c r="F48" s="30"/>
      <c r="G48" s="30"/>
      <c r="H48" s="40"/>
      <c r="I48" s="30"/>
      <c r="J48" s="10"/>
      <c r="M48" s="52"/>
      <c r="N48" s="52"/>
      <c r="O48" s="52"/>
    </row>
    <row r="49" spans="1:15" x14ac:dyDescent="0.3">
      <c r="A49" s="22"/>
      <c r="B49" s="12"/>
      <c r="C49" s="12"/>
      <c r="D49" s="12"/>
      <c r="E49" s="8"/>
      <c r="F49" s="30"/>
      <c r="G49" s="30"/>
      <c r="H49" s="40"/>
      <c r="I49" s="15"/>
      <c r="J49" s="10"/>
      <c r="M49" s="52"/>
      <c r="N49" s="52"/>
      <c r="O49" s="52"/>
    </row>
    <row r="50" spans="1:15" x14ac:dyDescent="0.3">
      <c r="A50" s="22"/>
      <c r="B50" s="12"/>
      <c r="C50" s="12"/>
      <c r="D50" s="12"/>
      <c r="E50" s="44" t="s">
        <v>19</v>
      </c>
      <c r="F50" s="45"/>
      <c r="G50" s="30"/>
      <c r="H50" s="40"/>
      <c r="I50" s="43">
        <f>SUM(I40:I47)</f>
        <v>0</v>
      </c>
      <c r="J50" s="10"/>
    </row>
    <row r="51" spans="1:15" x14ac:dyDescent="0.3">
      <c r="A51" s="22"/>
      <c r="B51" s="12"/>
      <c r="C51" s="12"/>
      <c r="D51" s="12"/>
      <c r="E51" s="12"/>
      <c r="F51" s="30"/>
      <c r="G51" s="30"/>
      <c r="H51" s="40"/>
      <c r="I51" s="15"/>
      <c r="J51" s="10"/>
      <c r="M51" s="50"/>
    </row>
    <row r="52" spans="1:15" x14ac:dyDescent="0.3">
      <c r="A52" s="22"/>
      <c r="B52" s="12"/>
      <c r="C52" s="12"/>
      <c r="D52" s="12"/>
      <c r="E52" s="12" t="s">
        <v>15</v>
      </c>
      <c r="F52" s="20"/>
      <c r="G52" s="20"/>
      <c r="H52" s="40"/>
      <c r="I52" s="16">
        <v>2</v>
      </c>
      <c r="J52" s="10"/>
    </row>
    <row r="53" spans="1:15" x14ac:dyDescent="0.3">
      <c r="A53" s="22"/>
      <c r="B53" s="8"/>
      <c r="C53" s="8"/>
      <c r="D53" s="8"/>
      <c r="E53" s="44" t="s">
        <v>14</v>
      </c>
      <c r="F53" s="46"/>
      <c r="G53" s="14"/>
      <c r="H53" s="40"/>
      <c r="I53" s="43">
        <f>+I50/I52</f>
        <v>0</v>
      </c>
      <c r="J53" s="10"/>
    </row>
    <row r="54" spans="1:15" x14ac:dyDescent="0.3">
      <c r="A54" s="22"/>
      <c r="B54" s="8"/>
      <c r="C54" s="8"/>
      <c r="D54" s="8"/>
      <c r="E54" s="12"/>
      <c r="F54" s="14"/>
      <c r="G54" s="14"/>
      <c r="H54" s="40"/>
      <c r="I54" s="15"/>
      <c r="J54" s="10"/>
    </row>
    <row r="55" spans="1:15" x14ac:dyDescent="0.3">
      <c r="A55" s="22"/>
      <c r="B55" s="12"/>
      <c r="C55" s="12"/>
      <c r="D55" s="12"/>
      <c r="E55" s="8"/>
      <c r="F55" s="20"/>
      <c r="G55" s="20"/>
      <c r="H55" s="40"/>
      <c r="I55" s="16"/>
      <c r="J55" s="10"/>
    </row>
    <row r="56" spans="1:15" x14ac:dyDescent="0.3">
      <c r="A56" s="22"/>
      <c r="B56" s="12"/>
      <c r="C56" s="12"/>
      <c r="D56" s="12"/>
      <c r="E56" s="44" t="s">
        <v>17</v>
      </c>
      <c r="F56" s="46"/>
      <c r="G56" s="14"/>
      <c r="H56" s="40"/>
      <c r="I56" s="43">
        <v>0</v>
      </c>
      <c r="J56" s="10"/>
    </row>
    <row r="57" spans="1:15" x14ac:dyDescent="0.3">
      <c r="A57" s="22"/>
      <c r="B57" s="12"/>
      <c r="C57" s="12"/>
      <c r="D57" s="12"/>
      <c r="E57" s="12"/>
      <c r="F57" s="14"/>
      <c r="G57" s="14"/>
      <c r="H57" s="40"/>
      <c r="I57" s="15"/>
      <c r="J57" s="10"/>
    </row>
    <row r="58" spans="1:15" ht="15" thickBot="1" x14ac:dyDescent="0.35">
      <c r="A58" s="22"/>
      <c r="B58" s="12"/>
      <c r="C58" s="12"/>
      <c r="D58" s="12"/>
      <c r="E58" s="12" t="s">
        <v>16</v>
      </c>
      <c r="F58" s="14"/>
      <c r="G58" s="14"/>
      <c r="H58" s="40"/>
      <c r="I58" s="15">
        <v>35</v>
      </c>
      <c r="J58" s="10"/>
    </row>
    <row r="59" spans="1:15" ht="15" thickBot="1" x14ac:dyDescent="0.35">
      <c r="A59" s="22"/>
      <c r="B59" s="12"/>
      <c r="C59" s="12"/>
      <c r="D59" s="12"/>
      <c r="E59" s="47" t="s">
        <v>10</v>
      </c>
      <c r="F59" s="48"/>
      <c r="G59" s="14"/>
      <c r="H59" s="40"/>
      <c r="I59" s="17">
        <f>+I50+I53+I56+I58</f>
        <v>35</v>
      </c>
      <c r="J59" s="10"/>
    </row>
    <row r="60" spans="1:15" ht="15" thickBot="1" x14ac:dyDescent="0.35">
      <c r="A60" s="37"/>
      <c r="B60" s="13"/>
      <c r="C60" s="13"/>
      <c r="D60" s="13"/>
      <c r="E60" s="13"/>
      <c r="F60" s="18"/>
      <c r="G60" s="18"/>
      <c r="H60" s="41"/>
      <c r="I60" s="18"/>
      <c r="J60" s="19"/>
    </row>
  </sheetData>
  <printOptions horizontalCentered="1"/>
  <pageMargins left="0.2" right="0.2" top="0.25" bottom="0.2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Commercial Const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m014lhi</dc:creator>
  <cp:lastModifiedBy>Lisa Gonzales</cp:lastModifiedBy>
  <cp:lastPrinted>2015-07-20T16:01:07Z</cp:lastPrinted>
  <dcterms:created xsi:type="dcterms:W3CDTF">2015-06-25T17:39:42Z</dcterms:created>
  <dcterms:modified xsi:type="dcterms:W3CDTF">2023-04-16T19:55:54Z</dcterms:modified>
</cp:coreProperties>
</file>